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<sst xmlns="http://schemas.openxmlformats.org/spreadsheetml/2006/main" count="335" uniqueCount="243">
  <si>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</si>
  <si>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</si>
  <si>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</si>
  <si>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</si>
  <si>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</si>
  <si>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</si>
  <si>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</si>
  <si>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</si>
  <si>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</si>
  <si>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</si>
  <si>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</si>
  <si>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</si>
  <si>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</si>
  <si>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</si>
  <si>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</si>
  <si>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</si>
  <si>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</si>
  <si>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</si>
  <si>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</si>
  <si>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</si>
  <si>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</si>
  <si>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</si>
  <si>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</si>
  <si>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</si>
  <si>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</si>
  <si>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</si>
  <si>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</si>
  <si>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</si>
  <si>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</si>
  <si>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</si>
  <si>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</si>
  <si>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</si>
  <si>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</si>
  <si>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</si>
  <si>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</si>
  <si>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</si>
  <si>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</si>
  <si>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</si>
  <si>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</si>
  <si>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</si>
  <si>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</si>
  <si>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</si>
  <si>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</si>
  <si>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</si>
  <si>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</si>
  <si>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</si>
  <si>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</si>
  <si>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</si>
  <si>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</si>
  <si>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</si>
  <si>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</si>
  <si>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</si>
  <si>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</si>
  <si>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</si>
  <si>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</si>
  <si>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</si>
  <si>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</si>
  <si>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</si>
  <si>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</si>
  <si>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</si>
  <si>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</si>
  <si>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</si>
  <si>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</si>
  <si>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</si>
  <si>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</si>
  <si>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</si>
  <si>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</si>
  <si>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</si>
  <si>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</si>
  <si>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</si>
  <si>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</si>
  <si>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</si>
  <si>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</si>
  <si>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</si>
  <si>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</si>
  <si>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</si>
  <si>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</si>
  <si>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</si>
  <si>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</si>
  <si>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</si>
  <si>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</si>
  <si>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</si>
  <si>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</si>
  <si>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</si>
  <si>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</si>
  <si>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</si>
  <si>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</si>
  <si>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</si>
  <si>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</si>
  <si>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</si>
  <si>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</si>
  <si>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</si>
  <si>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</si>
  <si>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</si>
  <si>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</si>
  <si>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</si>
  <si>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</si>
  <si>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</si>
  <si>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</si>
  <si>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</si>
  <si>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</si>
  <si>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</si>
  <si>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</si>
  <si>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</si>
  <si>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</si>
  <si>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</si>
  <si>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</si>
  <si>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</si>
  <si>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</si>
  <si>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</si>
  <si>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</si>
  <si>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</si>
  <si>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</si>
  <si>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</si>
  <si>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</si>
  <si>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</si>
  <si>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</si>
  <si>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</si>
  <si>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</si>
  <si>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</si>
  <si>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</si>
  <si>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</si>
  <si>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</si>
  <si>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</si>
  <si>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</si>
  <si>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</si>
  <si>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</si>
  <si>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</si>
  <si>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</si>
  <si>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</si>
  <si>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</si>
  <si>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</si>
  <si>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</si>
  <si>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</si>
  <si>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</si>
  <si>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</si>
  <si>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</si>
  <si>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</si>
  <si>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</si>
  <si>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</si>
  <si>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</si>
  <si>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</si>
  <si>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</si>
  <si>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</si>
  <si>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</si>
  <si>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</si>
  <si>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</si>
  <si>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</si>
  <si>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</si>
  <si>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</si>
  <si>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</si>
  <si>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</si>
  <si>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</si>
  <si>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</si>
  <si>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</si>
  <si>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</si>
  <si>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</si>
  <si>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</si>
  <si>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</si>
  <si>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</si>
  <si>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</si>
  <si>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</si>
  <si>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</si>
  <si>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</si>
  <si>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</si>
  <si>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</si>
  <si>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</si>
  <si>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</si>
  <si>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</si>
  <si>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</si>
  <si>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</si>
  <si>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</si>
  <si>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</si>
  <si>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</si>
  <si>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</si>
  <si>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</si>
  <si>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</si>
  <si>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</si>
  <si>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</si>
  <si>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</si>
  <si>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</si>
  <si>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</si>
  <si>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</si>
  <si>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</si>
  <si>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</si>
  <si>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</si>
  <si>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</si>
  <si>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</si>
  <si>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</si>
  <si>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</si>
  <si>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</si>
  <si>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</si>
  <si>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</si>
  <si>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</si>
  <si>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</si>
  <si>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</si>
  <si>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</si>
  <si>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</si>
  <si>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</si>
  <si>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</si>
  <si>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</si>
  <si>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</si>
  <si>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</si>
  <si>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</si>
  <si>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</si>
  <si>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</si>
  <si>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</si>
  <si>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</si>
  <si>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</si>
  <si>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</si>
  <si>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</si>
  <si>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</si>
  <si>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</si>
  <si>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</si>
  <si>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</si>
  <si>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</si>
  <si>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</si>
  <si>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</si>
  <si>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</si>
  <si>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</si>
  <si>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</si>
  <si>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</si>
  <si>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</si>
  <si>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</si>
  <si>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</si>
  <si>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</si>
  <si>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</si>
  <si>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</si>
  <si>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</si>
  <si>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</si>
  <si>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</si>
  <si>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</si>
  <si>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</si>
  <si>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</si>
  <si>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</si>
  <si>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</si>
  <si>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 Телефон(886364)44223</t>
  </si>
  <si>
    <t xml:space="preserve">                                   </t>
  </si>
  <si>
    <t xml:space="preserve">                         </t>
  </si>
  <si>
    <t>Глава Администрации Мещеряковского сельского поселения</t>
  </si>
  <si>
    <t>Главный специалист по бюджетному учету</t>
  </si>
  <si>
    <t>Заведующий сектора экономики и финансов</t>
  </si>
  <si>
    <t>на 01 декабря 2023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</si>
</sst>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2" zoomScaleNormal="112" zoomScaleSheetLayoutView="100" zoomScalePageLayoutView="0" workbookViewId="0" topLeftCell="A1">
      <pane xSplit="1" ySplit="10" topLeftCell="B8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8" sqref="I11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3" t="s">
        <v>1</v>
      </c>
      <c r="B1" s="53"/>
      <c r="C1" s="53"/>
      <c r="D1" s="53"/>
      <c r="E1" s="53"/>
      <c r="F1" s="53"/>
      <c r="G1" s="53"/>
      <c r="H1" s="53"/>
      <c r="I1" s="53"/>
    </row>
    <row r="2" spans="1:9" ht="12.75">
      <c r="A2" s="53" t="s">
        <v>2</v>
      </c>
      <c r="B2" s="53"/>
      <c r="C2" s="53"/>
      <c r="D2" s="53"/>
      <c r="E2" s="53"/>
      <c r="F2" s="53"/>
      <c r="G2" s="53"/>
      <c r="H2" s="53"/>
      <c r="I2" s="53"/>
    </row>
    <row r="3" spans="1:9" ht="12.75">
      <c r="A3" s="54"/>
      <c r="B3" s="54"/>
      <c r="C3" s="54"/>
      <c r="D3" s="54"/>
      <c r="E3" s="54"/>
      <c r="F3" s="54"/>
      <c r="G3" s="54"/>
      <c r="H3" s="54"/>
      <c r="I3" s="54"/>
    </row>
    <row r="4" spans="1:9" ht="12.75">
      <c r="A4" s="53" t="s">
        <v>242</v>
      </c>
      <c r="B4" s="53"/>
      <c r="C4" s="53"/>
      <c r="D4" s="53"/>
      <c r="E4" s="53"/>
      <c r="F4" s="53"/>
      <c r="G4" s="53"/>
      <c r="H4" s="53"/>
      <c r="I4" s="53"/>
    </row>
    <row r="5" spans="1:9" ht="12.75">
      <c r="A5" s="59" t="s">
        <v>232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5" t="s">
        <v>8</v>
      </c>
      <c r="B7" s="56" t="s">
        <v>9</v>
      </c>
      <c r="C7" s="14"/>
      <c r="D7" s="55" t="s">
        <v>12</v>
      </c>
      <c r="E7" s="55"/>
      <c r="F7" s="60" t="s">
        <v>11</v>
      </c>
      <c r="G7" s="60"/>
      <c r="H7" s="60"/>
      <c r="I7" s="60"/>
    </row>
    <row r="8" spans="1:9" ht="12.75">
      <c r="A8" s="55"/>
      <c r="B8" s="57"/>
      <c r="C8" s="15"/>
      <c r="D8" s="55"/>
      <c r="E8" s="55"/>
      <c r="F8" s="55" t="s">
        <v>3</v>
      </c>
      <c r="G8" s="55"/>
      <c r="H8" s="55" t="s">
        <v>0</v>
      </c>
      <c r="I8" s="55"/>
    </row>
    <row r="9" spans="1:9" ht="38.25">
      <c r="A9" s="55"/>
      <c r="B9" s="58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13319534.53</v>
      </c>
      <c r="E12" s="26">
        <f>G12+I12</f>
        <v>12776262.45</v>
      </c>
      <c r="F12" s="26"/>
      <c r="G12" s="26"/>
      <c r="H12" s="26">
        <f>SUM(H14+H16+H26)</f>
        <v>13319534.53</v>
      </c>
      <c r="I12" s="26">
        <f>SUM(I14+I16+I26)</f>
        <v>12776262.45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4253400</v>
      </c>
      <c r="E14" s="26">
        <f>G14+I14</f>
        <v>3718827.92</v>
      </c>
      <c r="F14" s="26"/>
      <c r="G14" s="26"/>
      <c r="H14" s="26">
        <v>4253400</v>
      </c>
      <c r="I14" s="51">
        <v>3718827.92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7947500</v>
      </c>
      <c r="E16" s="26">
        <f>G16+I16</f>
        <v>7938800</v>
      </c>
      <c r="F16" s="26"/>
      <c r="G16" s="26"/>
      <c r="H16" s="26">
        <f>H19+H23</f>
        <v>7947500</v>
      </c>
      <c r="I16" s="26">
        <f>SUM(I19+I23)</f>
        <v>7938800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7843000</v>
      </c>
      <c r="E19" s="26">
        <f>G19+I19</f>
        <v>7843000</v>
      </c>
      <c r="F19" s="26"/>
      <c r="G19" s="26"/>
      <c r="H19" s="26">
        <v>7843000</v>
      </c>
      <c r="I19" s="26">
        <v>7843000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7843000</v>
      </c>
      <c r="E21" s="26">
        <f>G21+I21</f>
        <v>7843000</v>
      </c>
      <c r="F21" s="26"/>
      <c r="G21" s="26"/>
      <c r="H21" s="26">
        <v>7843000</v>
      </c>
      <c r="I21" s="26">
        <v>7843000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>
        <v>104500</v>
      </c>
      <c r="I23" s="26">
        <v>95800</v>
      </c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1118634.53</v>
      </c>
      <c r="E26" s="26">
        <f>G26+I26</f>
        <v>1118634.53</v>
      </c>
      <c r="F26" s="26"/>
      <c r="G26" s="26"/>
      <c r="H26" s="26">
        <v>1118634.53</v>
      </c>
      <c r="I26" s="26">
        <v>1118634.53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13319534.530000001</v>
      </c>
      <c r="E31" s="26">
        <f>G31+I31</f>
        <v>11665477.879999999</v>
      </c>
      <c r="F31" s="26"/>
      <c r="G31" s="26"/>
      <c r="H31" s="26">
        <f>SUM(H33+H88+H55+H65+H75)</f>
        <v>13319534.530000001</v>
      </c>
      <c r="I31" s="26">
        <f>SUM(I33+I88+I55+I65+I75)</f>
        <v>11665477.879999999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6453900</v>
      </c>
      <c r="E33" s="26">
        <f>G33+I33</f>
        <v>5612055.4799999995</v>
      </c>
      <c r="F33" s="26"/>
      <c r="G33" s="26"/>
      <c r="H33" s="26">
        <f>SUM(H35+H40+H42+H50+H52)</f>
        <v>6453900</v>
      </c>
      <c r="I33" s="26">
        <f>SUM(I35+I40+I42+I50+I52)</f>
        <v>5612055.4799999995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51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5101600</v>
      </c>
      <c r="E35" s="26">
        <f>G35+I35</f>
        <v>4852458.17</v>
      </c>
      <c r="F35" s="26"/>
      <c r="G35" s="26"/>
      <c r="H35" s="26">
        <f>H37+H39</f>
        <v>5101600</v>
      </c>
      <c r="I35" s="51">
        <f>I37</f>
        <v>4852458.17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51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5101600</v>
      </c>
      <c r="E37" s="26">
        <f>G37+I37</f>
        <v>4852458.17</v>
      </c>
      <c r="F37" s="26"/>
      <c r="G37" s="26"/>
      <c r="H37" s="26">
        <v>5101600</v>
      </c>
      <c r="I37" s="51">
        <v>4852458.17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51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51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770300</v>
      </c>
      <c r="E40" s="26">
        <f>G40+I40</f>
        <v>250104.92</v>
      </c>
      <c r="F40" s="26"/>
      <c r="G40" s="26"/>
      <c r="H40" s="26">
        <v>770300</v>
      </c>
      <c r="I40" s="51">
        <v>250104.92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51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65000</v>
      </c>
      <c r="E42" s="26">
        <f>G42+I42</f>
        <v>53229.3</v>
      </c>
      <c r="F42" s="26"/>
      <c r="G42" s="26"/>
      <c r="H42" s="26">
        <v>65000</v>
      </c>
      <c r="I42" s="51">
        <v>53229.3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51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51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51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51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51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51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51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166733.2</v>
      </c>
      <c r="F50" s="26"/>
      <c r="G50" s="26"/>
      <c r="H50" s="26">
        <v>200000</v>
      </c>
      <c r="I50" s="51">
        <v>166733.2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51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317000</v>
      </c>
      <c r="E52" s="26">
        <f>G52+I52</f>
        <v>289529.89</v>
      </c>
      <c r="F52" s="26"/>
      <c r="G52" s="26"/>
      <c r="H52" s="26">
        <v>317000</v>
      </c>
      <c r="I52" s="51">
        <v>289529.89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51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51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51">
        <f>SUM(D57+D59+D61+D63)</f>
        <v>103000</v>
      </c>
      <c r="E55" s="26"/>
      <c r="F55" s="26"/>
      <c r="G55" s="26"/>
      <c r="H55" s="51">
        <f>SUM(H57+H59+H61+H63)</f>
        <v>103000</v>
      </c>
      <c r="I55" s="51">
        <v>103000</v>
      </c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51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/>
      <c r="E57" s="26"/>
      <c r="F57" s="26"/>
      <c r="G57" s="26"/>
      <c r="H57" s="26">
        <v>0</v>
      </c>
      <c r="I57" s="51">
        <v>0</v>
      </c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51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51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51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51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51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>
        <f>F63+H63</f>
        <v>103000</v>
      </c>
      <c r="E63" s="26">
        <v>0</v>
      </c>
      <c r="F63" s="26"/>
      <c r="G63" s="26"/>
      <c r="H63" s="26">
        <v>103000</v>
      </c>
      <c r="I63" s="51">
        <v>103000</v>
      </c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51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>
        <f>F65+H65</f>
        <v>0</v>
      </c>
      <c r="E65" s="26">
        <f>SUM(E67+E69+E71+E73)</f>
        <v>0</v>
      </c>
      <c r="F65" s="26"/>
      <c r="G65" s="26"/>
      <c r="H65" s="26">
        <f>SUM(H67+H69+H71+H73)</f>
        <v>0</v>
      </c>
      <c r="I65" s="51">
        <f>SUM(I67+I69+I71+I73)</f>
        <v>0</v>
      </c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51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51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51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>
        <f>F69+H69</f>
        <v>0</v>
      </c>
      <c r="E69" s="26">
        <f>G69+I69</f>
        <v>0</v>
      </c>
      <c r="F69" s="26"/>
      <c r="G69" s="26"/>
      <c r="H69" s="26">
        <v>0</v>
      </c>
      <c r="I69" s="51">
        <v>0</v>
      </c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51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51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51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>
        <v>0</v>
      </c>
      <c r="I73" s="51">
        <v>0</v>
      </c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51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51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51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51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51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51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51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51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51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51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51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51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51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51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6762634.53</v>
      </c>
      <c r="E88" s="26">
        <f>G88+I88</f>
        <v>5950422.399999999</v>
      </c>
      <c r="F88" s="26"/>
      <c r="G88" s="26"/>
      <c r="H88" s="26">
        <f>SUM(H92+H94+H99+H102+H107+H108+H96)</f>
        <v>6762634.53</v>
      </c>
      <c r="I88" s="51">
        <f>SUM(I92+I94+I99+I102+I107+I108+I96)</f>
        <v>5950422.399999999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51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51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51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929334.53</v>
      </c>
      <c r="E92" s="26">
        <f>G92+I92</f>
        <v>875170.95</v>
      </c>
      <c r="F92" s="26"/>
      <c r="G92" s="26"/>
      <c r="H92" s="26">
        <v>929334.53</v>
      </c>
      <c r="I92" s="51">
        <v>875170.95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51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48800</v>
      </c>
      <c r="E94" s="26">
        <f>G94+I94</f>
        <v>48736</v>
      </c>
      <c r="F94" s="26"/>
      <c r="G94" s="26"/>
      <c r="H94" s="26">
        <v>48800</v>
      </c>
      <c r="I94" s="51">
        <v>48736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51"/>
    </row>
    <row r="96" spans="1:9" ht="12.75">
      <c r="A96" s="35" t="s">
        <v>34</v>
      </c>
      <c r="B96" s="28" t="s">
        <v>109</v>
      </c>
      <c r="C96" s="28" t="s">
        <v>109</v>
      </c>
      <c r="D96" s="26"/>
      <c r="E96" s="26"/>
      <c r="F96" s="26"/>
      <c r="G96" s="26"/>
      <c r="H96" s="26">
        <v>0</v>
      </c>
      <c r="I96" s="51">
        <v>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51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51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334700</v>
      </c>
      <c r="E99" s="26">
        <f>G99+I99</f>
        <v>247568.4</v>
      </c>
      <c r="F99" s="26"/>
      <c r="G99" s="26"/>
      <c r="H99" s="26">
        <v>334700</v>
      </c>
      <c r="I99" s="51">
        <v>247568.4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51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51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51">
        <v>0</v>
      </c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51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51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51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51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4782400</v>
      </c>
      <c r="E107" s="26">
        <f>G107+I107</f>
        <v>4127000</v>
      </c>
      <c r="F107" s="26"/>
      <c r="G107" s="26"/>
      <c r="H107" s="26">
        <v>4782400</v>
      </c>
      <c r="I107" s="51">
        <v>4127000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662400</v>
      </c>
      <c r="E108" s="26">
        <f>G108+I108</f>
        <v>651947.05</v>
      </c>
      <c r="F108" s="26"/>
      <c r="G108" s="26"/>
      <c r="H108" s="26">
        <v>662400</v>
      </c>
      <c r="I108" s="51">
        <v>651947.05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51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 t="s">
        <v>237</v>
      </c>
      <c r="I110" s="51" t="s">
        <v>238</v>
      </c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1110784.57</v>
      </c>
      <c r="F111" s="26"/>
      <c r="G111" s="26"/>
      <c r="H111" s="51"/>
      <c r="I111" s="51">
        <v>1110784.57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/>
      <c r="F112" s="26"/>
      <c r="G112" s="26"/>
      <c r="H112" s="51">
        <v>5000</v>
      </c>
      <c r="I112" s="51">
        <v>0</v>
      </c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6156800</v>
      </c>
      <c r="E113" s="26">
        <f t="shared" si="0"/>
        <v>5743331.03</v>
      </c>
      <c r="F113" s="26"/>
      <c r="G113" s="26"/>
      <c r="H113" s="51">
        <v>6156800</v>
      </c>
      <c r="I113" s="51">
        <v>5743331.03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51"/>
      <c r="I114" s="51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5101600</v>
      </c>
      <c r="E115" s="26">
        <f t="shared" si="1"/>
        <v>4852458.17</v>
      </c>
      <c r="F115" s="26"/>
      <c r="G115" s="26"/>
      <c r="H115" s="51">
        <v>5101600</v>
      </c>
      <c r="I115" s="51">
        <v>4852458.17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761295</v>
      </c>
      <c r="E116" s="26">
        <f t="shared" si="1"/>
        <v>685368.74</v>
      </c>
      <c r="F116" s="26"/>
      <c r="G116" s="26"/>
      <c r="H116" s="51">
        <v>761295</v>
      </c>
      <c r="I116" s="51">
        <v>685368.74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334700</v>
      </c>
      <c r="E117" s="26">
        <f t="shared" si="1"/>
        <v>247568.4</v>
      </c>
      <c r="F117" s="26"/>
      <c r="G117" s="26"/>
      <c r="H117" s="51">
        <v>334700</v>
      </c>
      <c r="I117" s="51">
        <v>247568.4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170000</v>
      </c>
      <c r="E118" s="26">
        <f t="shared" si="1"/>
        <v>140184.62</v>
      </c>
      <c r="F118" s="26"/>
      <c r="G118" s="26"/>
      <c r="H118" s="51">
        <v>170000</v>
      </c>
      <c r="I118" s="51">
        <v>140184.62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51"/>
      <c r="I119" s="51"/>
    </row>
    <row r="120" spans="1:9" ht="12.75">
      <c r="A120" s="35" t="s">
        <v>220</v>
      </c>
      <c r="B120" s="28" t="s">
        <v>224</v>
      </c>
      <c r="C120" s="28" t="s">
        <v>224</v>
      </c>
      <c r="D120" s="26">
        <f>F120+H120</f>
        <v>0</v>
      </c>
      <c r="E120" s="26">
        <f>G120+I120</f>
        <v>0</v>
      </c>
      <c r="F120" s="26"/>
      <c r="G120" s="26"/>
      <c r="H120" s="51">
        <v>0</v>
      </c>
      <c r="I120" s="51">
        <v>0</v>
      </c>
    </row>
    <row r="121" ht="12.75">
      <c r="C121" s="18"/>
    </row>
    <row r="122" spans="1:8" s="19" customFormat="1" ht="12.75">
      <c r="A122" s="61" t="s">
        <v>125</v>
      </c>
      <c r="B122" s="61"/>
      <c r="C122" s="61"/>
      <c r="D122" s="61"/>
      <c r="E122" s="61"/>
      <c r="F122" s="61"/>
      <c r="G122" s="61"/>
      <c r="H122" s="61"/>
    </row>
    <row r="123" spans="1:8" s="19" customFormat="1" ht="31.5" customHeight="1">
      <c r="A123" s="52" t="s">
        <v>124</v>
      </c>
      <c r="B123" s="52"/>
      <c r="C123" s="52"/>
      <c r="D123" s="52"/>
      <c r="E123" s="52"/>
      <c r="F123" s="52"/>
      <c r="G123" s="52"/>
      <c r="H123" s="52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B125" s="23" t="s">
        <v>233</v>
      </c>
      <c r="C125" s="21"/>
      <c r="D125" s="21"/>
      <c r="E125" s="21"/>
      <c r="F125" s="21"/>
      <c r="G125" s="21"/>
    </row>
    <row r="126" spans="1:7" s="19" customFormat="1" ht="12.75">
      <c r="A126" s="22" t="s">
        <v>240</v>
      </c>
      <c r="B126" s="23" t="s">
        <v>234</v>
      </c>
      <c r="C126" s="22"/>
      <c r="D126" s="22"/>
      <c r="E126" s="22"/>
      <c r="F126" s="22"/>
      <c r="G126" s="22"/>
    </row>
    <row r="127" spans="1:7" s="19" customFormat="1" ht="12.75">
      <c r="A127" s="22" t="s">
        <v>241</v>
      </c>
      <c r="B127" s="23" t="s">
        <v>235</v>
      </c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2023-11-30T12:43:04Z</cp:lastPrinted>
  <dcterms:created xsi:type="dcterms:W3CDTF">2002-03-12T08:12:25Z</dcterms:created>
  <dcterms:modified xsi:type="dcterms:W3CDTF">2023-12-07T11:17:22Z</dcterms:modified>
  <cp:category/>
  <cp:version/>
  <cp:contentType/>
  <cp:contentStatus/>
</cp:coreProperties>
</file>