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<sst xmlns="http://schemas.openxmlformats.org/spreadsheetml/2006/main" count="335" uniqueCount="243">
  <si>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</si>
  <si>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</si>
  <si>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</si>
  <si>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</si>
  <si>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</si>
  <si>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</si>
  <si>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</si>
  <si>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</si>
  <si>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</si>
  <si>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</si>
  <si>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</si>
  <si>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</si>
  <si>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</si>
  <si>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</si>
  <si>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</si>
  <si>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</si>
  <si>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</si>
  <si>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</si>
  <si>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</si>
  <si>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</si>
  <si>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</si>
  <si>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</si>
  <si>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</si>
  <si>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</si>
  <si>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</si>
  <si>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</si>
  <si>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</si>
  <si>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</si>
  <si>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</si>
  <si>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</si>
  <si>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</si>
  <si>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</si>
  <si>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</si>
  <si>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</si>
  <si>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</si>
  <si>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</si>
  <si>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</si>
  <si>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</si>
  <si>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</si>
  <si>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</si>
  <si>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</si>
  <si>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</si>
  <si>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</si>
  <si>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</si>
  <si>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</si>
  <si>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</si>
  <si>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</si>
  <si>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</si>
  <si>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</si>
  <si>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</si>
  <si>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</si>
  <si>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</si>
  <si>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</si>
  <si>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</si>
  <si>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</si>
  <si>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</si>
  <si>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</si>
  <si>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</si>
  <si>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</si>
  <si>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</si>
  <si>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</si>
  <si>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</si>
  <si>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</si>
  <si>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</si>
  <si>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</si>
  <si>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</si>
  <si>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</si>
  <si>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</si>
  <si>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</si>
  <si>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</si>
  <si>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</si>
  <si>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</si>
  <si>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</si>
  <si>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</si>
  <si>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</si>
  <si>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</si>
  <si>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</si>
  <si>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</si>
  <si>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</si>
  <si>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</si>
  <si>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</si>
  <si>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</si>
  <si>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</si>
  <si>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</si>
  <si>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</si>
  <si>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</si>
  <si>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</si>
  <si>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</si>
  <si>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</si>
  <si>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</si>
  <si>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</si>
  <si>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</si>
  <si>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</si>
  <si>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</si>
  <si>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</si>
  <si>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</si>
  <si>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</si>
  <si>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</si>
  <si>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</si>
  <si>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</si>
  <si>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</si>
  <si>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</si>
  <si>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</si>
  <si>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</si>
  <si>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</si>
  <si>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</si>
  <si>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</si>
  <si>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</si>
  <si>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</si>
  <si>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</si>
  <si>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</si>
  <si>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</si>
  <si>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</si>
  <si>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</si>
  <si>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</si>
  <si>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</si>
  <si>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</si>
  <si>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</si>
  <si>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</si>
  <si>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</si>
  <si>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</si>
  <si>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</si>
  <si>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</si>
  <si>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</si>
  <si>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</si>
  <si>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</si>
  <si>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</si>
  <si>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</si>
  <si>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</si>
  <si>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</si>
  <si>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</si>
  <si>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</si>
  <si>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</si>
  <si>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</si>
  <si>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</si>
  <si>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</si>
  <si>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</si>
  <si>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</si>
  <si>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</si>
  <si>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</si>
  <si>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</si>
  <si>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</si>
  <si>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</si>
  <si>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</si>
  <si>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</si>
  <si>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</si>
  <si>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</si>
  <si>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</si>
  <si>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</si>
  <si>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</si>
  <si>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</si>
  <si>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</si>
  <si>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</si>
  <si>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</si>
  <si>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</si>
  <si>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</si>
  <si>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</si>
  <si>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</si>
  <si>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</si>
  <si>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</si>
  <si>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</si>
  <si>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</si>
  <si>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</si>
  <si>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</si>
  <si>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</si>
  <si>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</si>
  <si>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</si>
  <si>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</si>
  <si>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</si>
  <si>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</si>
  <si>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</si>
  <si>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</si>
  <si>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</si>
  <si>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</si>
  <si>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</si>
  <si>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</si>
  <si>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</si>
  <si>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</si>
  <si>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</si>
  <si>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</si>
  <si>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</si>
  <si>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</si>
  <si>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</si>
  <si>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</si>
  <si>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</si>
  <si>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</si>
  <si>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</si>
  <si>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</si>
  <si>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</si>
  <si>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</si>
  <si>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</si>
  <si>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</si>
  <si>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</si>
  <si>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</si>
  <si>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</si>
  <si>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</si>
  <si>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</si>
  <si>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</si>
  <si>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</si>
  <si>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</si>
  <si>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</si>
  <si>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</si>
  <si>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</si>
  <si>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</si>
  <si>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</si>
  <si>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</si>
  <si>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</si>
  <si>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</si>
  <si>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</si>
  <si>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</si>
  <si>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</si>
  <si>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</si>
  <si>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</si>
  <si>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</si>
  <si>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</si>
  <si>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</si>
  <si>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</si>
  <si>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</si>
  <si>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</si>
  <si>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</si>
  <si>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</si>
  <si>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</si>
  <si>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</si>
  <si>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</si>
  <si>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</si>
  <si>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</si>
  <si>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</si>
  <si>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</si>
  <si>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</si>
  <si>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</si>
  <si>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</si>
  <si>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</si>
  <si>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</si>
  <si>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</si>
  <si>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</si>
  <si>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Верхнедонской Мещеряковское Свод</t>
  </si>
  <si>
    <t>Л.А. Сытина</t>
  </si>
  <si>
    <t>М.А. Орлова</t>
  </si>
  <si>
    <t>И.И. Улитина</t>
  </si>
  <si>
    <t>исполнитель Улитина И.И.    Телефон(886364)44223</t>
  </si>
  <si>
    <t xml:space="preserve">                                   </t>
  </si>
  <si>
    <t xml:space="preserve"> </t>
  </si>
  <si>
    <t>на 01 мая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</si>
</sst>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30" zoomScaleNormal="13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20" sqref="I12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0" t="s">
        <v>4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0" t="s">
        <v>5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1"/>
      <c r="B3" s="61"/>
      <c r="C3" s="61"/>
      <c r="D3" s="61"/>
      <c r="E3" s="61"/>
      <c r="F3" s="61"/>
      <c r="G3" s="61"/>
      <c r="H3" s="61"/>
      <c r="I3" s="61"/>
    </row>
    <row r="4" spans="1:9" ht="12.75">
      <c r="A4" s="60" t="s">
        <v>242</v>
      </c>
      <c r="B4" s="60"/>
      <c r="C4" s="60"/>
      <c r="D4" s="60"/>
      <c r="E4" s="60"/>
      <c r="F4" s="60"/>
      <c r="G4" s="60"/>
      <c r="H4" s="60"/>
      <c r="I4" s="60"/>
    </row>
    <row r="5" spans="1:9" ht="12.75">
      <c r="A5" s="56" t="s">
        <v>235</v>
      </c>
      <c r="B5" s="56"/>
      <c r="C5" s="56"/>
      <c r="D5" s="56"/>
      <c r="E5" s="56"/>
      <c r="F5" s="56"/>
      <c r="G5" s="56"/>
      <c r="H5" s="56"/>
      <c r="I5" s="56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2" t="s">
        <v>11</v>
      </c>
      <c r="B7" s="53" t="s">
        <v>12</v>
      </c>
      <c r="C7" s="14"/>
      <c r="D7" s="52" t="s">
        <v>15</v>
      </c>
      <c r="E7" s="52"/>
      <c r="F7" s="57" t="s">
        <v>14</v>
      </c>
      <c r="G7" s="57"/>
      <c r="H7" s="57"/>
      <c r="I7" s="57"/>
    </row>
    <row r="8" spans="1:9" ht="12.75">
      <c r="A8" s="52"/>
      <c r="B8" s="54"/>
      <c r="C8" s="15"/>
      <c r="D8" s="52"/>
      <c r="E8" s="52"/>
      <c r="F8" s="52" t="s">
        <v>6</v>
      </c>
      <c r="G8" s="52"/>
      <c r="H8" s="52" t="s">
        <v>3</v>
      </c>
      <c r="I8" s="52"/>
    </row>
    <row r="9" spans="1:9" ht="38.25">
      <c r="A9" s="52"/>
      <c r="B9" s="55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7634348.13</v>
      </c>
      <c r="E12" s="26">
        <f>G12+I12</f>
        <v>4034046.19</v>
      </c>
      <c r="F12" s="26"/>
      <c r="G12" s="26"/>
      <c r="H12" s="26">
        <f>SUM(H14+H16+H26)</f>
        <v>7634348.13</v>
      </c>
      <c r="I12" s="26">
        <f>SUM(I14+I16+I26)</f>
        <v>4034046.19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2907800</v>
      </c>
      <c r="E14" s="26">
        <f>G14+I14</f>
        <v>548698.06</v>
      </c>
      <c r="F14" s="26"/>
      <c r="G14" s="26"/>
      <c r="H14" s="26">
        <v>2907800</v>
      </c>
      <c r="I14" s="26">
        <v>548698.06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4591700</v>
      </c>
      <c r="E16" s="26">
        <f>G16+I16</f>
        <v>3350500</v>
      </c>
      <c r="F16" s="26"/>
      <c r="G16" s="26"/>
      <c r="H16" s="26">
        <f>H19</f>
        <v>4591700</v>
      </c>
      <c r="I16" s="26">
        <f>I19</f>
        <v>3350500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4591700</v>
      </c>
      <c r="E19" s="26">
        <f>G19+I19</f>
        <v>3350500</v>
      </c>
      <c r="F19" s="26"/>
      <c r="G19" s="26"/>
      <c r="H19" s="26">
        <v>4591700</v>
      </c>
      <c r="I19" s="26">
        <v>3350500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4591700</v>
      </c>
      <c r="E21" s="26">
        <f>G21+I21</f>
        <v>3350500</v>
      </c>
      <c r="F21" s="26"/>
      <c r="G21" s="26"/>
      <c r="H21" s="26">
        <v>4591700</v>
      </c>
      <c r="I21" s="26">
        <v>3350500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134848.13</v>
      </c>
      <c r="E26" s="26">
        <f>G26+I26</f>
        <v>134848.13</v>
      </c>
      <c r="F26" s="26"/>
      <c r="G26" s="26"/>
      <c r="H26" s="26">
        <v>134848.13</v>
      </c>
      <c r="I26" s="26">
        <v>134848.13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7634348.13</v>
      </c>
      <c r="E31" s="26">
        <f>G31+I31</f>
        <v>2797397.79</v>
      </c>
      <c r="F31" s="26"/>
      <c r="G31" s="26"/>
      <c r="H31" s="26">
        <f>SUM(H33+H88+H55+H65+H75)</f>
        <v>7634348.13</v>
      </c>
      <c r="I31" s="26">
        <f>SUM(I33+I88+I55+I65+I75+K44)</f>
        <v>2797397.79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2619148.13</v>
      </c>
      <c r="E33" s="26">
        <f>G33+I33</f>
        <v>1494398.73</v>
      </c>
      <c r="F33" s="26"/>
      <c r="G33" s="26"/>
      <c r="H33" s="26">
        <f>SUM(H35+H40+H42+H50+H52)</f>
        <v>2619148.13</v>
      </c>
      <c r="I33" s="26">
        <f>SUM(I35+I40+I42+I50+I52)</f>
        <v>1494398.73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51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1621748.13</v>
      </c>
      <c r="E35" s="26">
        <f>G35+I35</f>
        <v>1145262.94</v>
      </c>
      <c r="F35" s="26"/>
      <c r="G35" s="26"/>
      <c r="H35" s="26">
        <f>H37+H39</f>
        <v>1621748.13</v>
      </c>
      <c r="I35" s="51">
        <f>I37</f>
        <v>1145262.94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51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1621748.13</v>
      </c>
      <c r="E37" s="26">
        <f>G37+I37</f>
        <v>1145262.94</v>
      </c>
      <c r="F37" s="26"/>
      <c r="G37" s="26"/>
      <c r="H37" s="26">
        <v>1621748.13</v>
      </c>
      <c r="I37" s="51">
        <v>1145262.94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51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51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639300</v>
      </c>
      <c r="E40" s="26">
        <f>G40+I40</f>
        <v>235712.58</v>
      </c>
      <c r="F40" s="26"/>
      <c r="G40" s="26"/>
      <c r="H40" s="26">
        <v>639300</v>
      </c>
      <c r="I40" s="51">
        <v>235712.58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51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60000</v>
      </c>
      <c r="E42" s="26">
        <f>G42+I42</f>
        <v>18268.21</v>
      </c>
      <c r="F42" s="26"/>
      <c r="G42" s="26"/>
      <c r="H42" s="26">
        <v>60000</v>
      </c>
      <c r="I42" s="51">
        <v>18268.21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51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51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51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51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51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51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51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170000</v>
      </c>
      <c r="E50" s="26">
        <f>G50+I50</f>
        <v>49665</v>
      </c>
      <c r="F50" s="26"/>
      <c r="G50" s="26"/>
      <c r="H50" s="26">
        <v>170000</v>
      </c>
      <c r="I50" s="51">
        <v>49665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51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128100</v>
      </c>
      <c r="E52" s="26">
        <f>G52+I52</f>
        <v>45490</v>
      </c>
      <c r="F52" s="26"/>
      <c r="G52" s="26"/>
      <c r="H52" s="26">
        <v>128100</v>
      </c>
      <c r="I52" s="51">
        <v>45490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51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51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>
        <f>SUM(H57+H59+H61+H63)</f>
        <v>233900</v>
      </c>
      <c r="I55" s="51">
        <f>SUM(I57+I59+I61+I63)</f>
        <v>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51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>
        <v>233900</v>
      </c>
      <c r="I57" s="51">
        <v>0</v>
      </c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51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51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51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51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51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51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51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0</v>
      </c>
      <c r="E65" s="26">
        <f>SUM(E67+E69+E71+E73)</f>
        <v>0</v>
      </c>
      <c r="F65" s="26"/>
      <c r="G65" s="26"/>
      <c r="H65" s="26">
        <f>SUM(H67+H69+H71+H73)</f>
        <v>0</v>
      </c>
      <c r="I65" s="51">
        <f>SUM(I67+I69+I71+I73)</f>
        <v>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51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51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51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0</v>
      </c>
      <c r="E69" s="26">
        <f>G69+I69</f>
        <v>0</v>
      </c>
      <c r="F69" s="26"/>
      <c r="G69" s="26"/>
      <c r="H69" s="26">
        <v>0</v>
      </c>
      <c r="I69" s="51">
        <v>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51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51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51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51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51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51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51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51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51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51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51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51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51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51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51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51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51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51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4781300</v>
      </c>
      <c r="E88" s="26">
        <f>G88+I88</f>
        <v>1302999.06</v>
      </c>
      <c r="F88" s="26"/>
      <c r="G88" s="26"/>
      <c r="H88" s="26">
        <f>SUM(H92+H94+H99+H102+H107+H108)</f>
        <v>4781300</v>
      </c>
      <c r="I88" s="51">
        <f>SUM(I92+I94+I99+I102+I107+I108)</f>
        <v>1302999.06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51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51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51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310000</v>
      </c>
      <c r="E92" s="26">
        <f>G92+I92</f>
        <v>35721.79</v>
      </c>
      <c r="F92" s="26"/>
      <c r="G92" s="26"/>
      <c r="H92" s="26">
        <v>310000</v>
      </c>
      <c r="I92" s="51">
        <v>35721.79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51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30000</v>
      </c>
      <c r="E94" s="26">
        <f>G94+I94</f>
        <v>3300</v>
      </c>
      <c r="F94" s="26"/>
      <c r="G94" s="26"/>
      <c r="H94" s="26">
        <v>30000</v>
      </c>
      <c r="I94" s="51">
        <v>3300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51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51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51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51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240000</v>
      </c>
      <c r="E99" s="26">
        <f>G99+I99</f>
        <v>60184.8</v>
      </c>
      <c r="F99" s="26"/>
      <c r="G99" s="26"/>
      <c r="H99" s="26">
        <v>240000</v>
      </c>
      <c r="I99" s="51">
        <v>60184.8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51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51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51">
        <v>0</v>
      </c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51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51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51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51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3793800</v>
      </c>
      <c r="E107" s="26">
        <f>G107+I107</f>
        <v>993000</v>
      </c>
      <c r="F107" s="26"/>
      <c r="G107" s="26"/>
      <c r="H107" s="26">
        <v>3793800</v>
      </c>
      <c r="I107" s="51">
        <v>993000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402500</v>
      </c>
      <c r="E108" s="26">
        <f>G108+I108</f>
        <v>210792.47</v>
      </c>
      <c r="F108" s="26"/>
      <c r="G108" s="26"/>
      <c r="H108" s="26">
        <v>402500</v>
      </c>
      <c r="I108" s="51">
        <v>210792.47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51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 t="s">
        <v>240</v>
      </c>
      <c r="I110" s="51" t="s">
        <v>241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1236648.4</v>
      </c>
      <c r="F111" s="26"/>
      <c r="G111" s="26"/>
      <c r="H111" s="51"/>
      <c r="I111" s="51">
        <v>1236648.4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/>
      <c r="F112" s="26"/>
      <c r="G112" s="26"/>
      <c r="H112" s="51">
        <v>5000</v>
      </c>
      <c r="I112" s="51">
        <v>0</v>
      </c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2473848.13</v>
      </c>
      <c r="E113" s="26">
        <f t="shared" si="0"/>
        <v>1470374.17</v>
      </c>
      <c r="F113" s="26"/>
      <c r="G113" s="26"/>
      <c r="H113" s="51">
        <v>2473848.13</v>
      </c>
      <c r="I113" s="51">
        <v>1470374.17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51"/>
      <c r="I114" s="51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1621748.13</v>
      </c>
      <c r="E115" s="26">
        <f t="shared" si="1"/>
        <v>1145262.94</v>
      </c>
      <c r="F115" s="26"/>
      <c r="G115" s="26"/>
      <c r="H115" s="51">
        <v>1621748.13</v>
      </c>
      <c r="I115" s="51">
        <v>1145262.94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284278.68</v>
      </c>
      <c r="E116" s="26">
        <f t="shared" si="1"/>
        <v>105971.52</v>
      </c>
      <c r="F116" s="26"/>
      <c r="G116" s="26"/>
      <c r="H116" s="51">
        <v>284278.68</v>
      </c>
      <c r="I116" s="51">
        <v>105971.52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240000</v>
      </c>
      <c r="E117" s="26">
        <f t="shared" si="1"/>
        <v>60184.8</v>
      </c>
      <c r="F117" s="26"/>
      <c r="G117" s="26"/>
      <c r="H117" s="51">
        <v>240000</v>
      </c>
      <c r="I117" s="51">
        <v>60184.8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131600</v>
      </c>
      <c r="E118" s="26">
        <f t="shared" si="1"/>
        <v>61658.81</v>
      </c>
      <c r="F118" s="26"/>
      <c r="G118" s="26"/>
      <c r="H118" s="51">
        <v>131600</v>
      </c>
      <c r="I118" s="51">
        <v>61658.81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51"/>
      <c r="I119" s="51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0</v>
      </c>
      <c r="E120" s="26">
        <f>G120+I120</f>
        <v>0</v>
      </c>
      <c r="F120" s="26"/>
      <c r="G120" s="26"/>
      <c r="H120" s="51">
        <v>0</v>
      </c>
      <c r="I120" s="51">
        <v>0</v>
      </c>
    </row>
    <row r="121" ht="12.75">
      <c r="C121" s="18"/>
    </row>
    <row r="122" spans="1:8" s="19" customFormat="1" ht="12.75">
      <c r="A122" s="58" t="s">
        <v>128</v>
      </c>
      <c r="B122" s="58"/>
      <c r="C122" s="58"/>
      <c r="D122" s="58"/>
      <c r="E122" s="58"/>
      <c r="F122" s="58"/>
      <c r="G122" s="58"/>
      <c r="H122" s="58"/>
    </row>
    <row r="123" spans="1:8" s="19" customFormat="1" ht="31.5" customHeight="1">
      <c r="A123" s="59" t="s">
        <v>127</v>
      </c>
      <c r="B123" s="59"/>
      <c r="C123" s="59"/>
      <c r="D123" s="59"/>
      <c r="E123" s="59"/>
      <c r="F123" s="59"/>
      <c r="G123" s="59"/>
      <c r="H123" s="59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236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237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2020-05-05T10:44:45Z</cp:lastPrinted>
  <dcterms:created xsi:type="dcterms:W3CDTF">2002-03-12T08:12:25Z</dcterms:created>
  <dcterms:modified xsi:type="dcterms:W3CDTF">2020-05-05T10:45:01Z</dcterms:modified>
  <cp:category/>
  <cp:version/>
  <cp:contentType/>
  <cp:contentStatus/>
</cp:coreProperties>
</file>