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<sst xmlns="http://schemas.openxmlformats.org/spreadsheetml/2006/main" count="335" uniqueCount="243">
  <si>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</si>
  <si>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</si>
  <si>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</si>
  <si>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</si>
  <si>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</si>
  <si>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</si>
  <si>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</si>
  <si>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</si>
  <si>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</si>
  <si>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</si>
  <si>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</si>
  <si>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</si>
  <si>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</si>
  <si>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</si>
  <si>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</si>
  <si>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</si>
  <si>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</si>
  <si>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</si>
  <si>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</si>
  <si>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</si>
  <si>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</si>
  <si>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</si>
  <si>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</si>
  <si>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</si>
  <si>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</si>
  <si>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</si>
  <si>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</si>
  <si>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</si>
  <si>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</si>
  <si>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</si>
  <si>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</si>
  <si>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</si>
  <si>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</si>
  <si>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</si>
  <si>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</si>
  <si>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</si>
  <si>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</si>
  <si>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</si>
  <si>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</si>
  <si>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</si>
  <si>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</si>
  <si>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</si>
  <si>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</si>
  <si>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</si>
  <si>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</si>
  <si>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</si>
  <si>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</si>
  <si>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</si>
  <si>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</si>
  <si>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</si>
  <si>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</si>
  <si>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</si>
  <si>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</si>
  <si>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</si>
  <si>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</si>
  <si>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</si>
  <si>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</si>
  <si>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</si>
  <si>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</si>
  <si>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</si>
  <si>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</si>
  <si>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</si>
  <si>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</si>
  <si>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</si>
  <si>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</si>
  <si>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</si>
  <si>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</si>
  <si>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</si>
  <si>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</si>
  <si>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</si>
  <si>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</si>
  <si>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</si>
  <si>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</si>
  <si>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</si>
  <si>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</si>
  <si>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</si>
  <si>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</si>
  <si>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</si>
  <si>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</si>
  <si>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</si>
  <si>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</si>
  <si>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</si>
  <si>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</si>
  <si>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</si>
  <si>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</si>
  <si>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</si>
  <si>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</si>
  <si>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</si>
  <si>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</si>
  <si>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</si>
  <si>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</si>
  <si>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</si>
  <si>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</si>
  <si>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</si>
  <si>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</si>
  <si>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</si>
  <si>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</si>
  <si>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</si>
  <si>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</si>
  <si>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</si>
  <si>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</si>
  <si>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</si>
  <si>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</si>
  <si>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</si>
  <si>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</si>
  <si>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</si>
  <si>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</si>
  <si>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</si>
  <si>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</si>
  <si>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</si>
  <si>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</si>
  <si>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</si>
  <si>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</si>
  <si>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</si>
  <si>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</si>
  <si>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</si>
  <si>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</si>
  <si>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</si>
  <si>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</si>
  <si>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</si>
  <si>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</si>
  <si>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</si>
  <si>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</si>
  <si>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</si>
  <si>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</si>
  <si>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</si>
  <si>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</si>
  <si>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</si>
  <si>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</si>
  <si>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</si>
  <si>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</si>
  <si>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</si>
  <si>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</si>
  <si>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</si>
  <si>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</si>
  <si>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</si>
  <si>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</si>
  <si>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</si>
  <si>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</si>
  <si>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</si>
  <si>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</si>
  <si>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</si>
  <si>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</si>
  <si>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</si>
  <si>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</si>
  <si>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</si>
  <si>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</si>
  <si>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</si>
  <si>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</si>
  <si>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</si>
  <si>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</si>
  <si>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</si>
  <si>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</si>
  <si>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</si>
  <si>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</si>
  <si>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</si>
  <si>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</si>
  <si>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</si>
  <si>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</si>
  <si>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</si>
  <si>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</si>
  <si>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</si>
  <si>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</si>
  <si>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</si>
  <si>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</si>
  <si>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</si>
  <si>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</si>
  <si>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</si>
  <si>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</si>
  <si>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</si>
  <si>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</si>
  <si>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</si>
  <si>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</si>
  <si>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</si>
  <si>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</si>
  <si>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</si>
  <si>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</si>
  <si>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</si>
  <si>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</si>
  <si>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</si>
  <si>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</si>
  <si>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</si>
  <si>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</si>
  <si>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</si>
  <si>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</si>
  <si>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</si>
  <si>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</si>
  <si>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</si>
  <si>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</si>
  <si>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</si>
  <si>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</si>
  <si>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</si>
  <si>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</si>
  <si>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</si>
  <si>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</si>
  <si>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</si>
  <si>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</si>
  <si>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</si>
  <si>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</si>
  <si>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</si>
  <si>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</si>
  <si>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</si>
  <si>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</si>
  <si>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</si>
  <si>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</si>
  <si>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</si>
  <si>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</si>
  <si>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</si>
  <si>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</si>
  <si>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</si>
  <si>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</si>
  <si>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</si>
  <si>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</si>
  <si>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</si>
  <si>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</si>
  <si>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</si>
  <si>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</si>
  <si>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</si>
  <si>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</si>
  <si>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</si>
  <si>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</si>
  <si>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</si>
  <si>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</si>
  <si>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</si>
  <si>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</si>
  <si>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</si>
  <si>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</si>
  <si>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</si>
  <si>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</si>
  <si>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</si>
  <si>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</si>
  <si>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</si>
  <si>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</si>
  <si>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</si>
  <si>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</si>
  <si>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</si>
  <si>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</si>
  <si>
    <t xml:space="preserve">                                   </t>
  </si>
  <si>
    <t xml:space="preserve">                         </t>
  </si>
  <si>
    <t>Глава Администрации Мещеряковского сельского поселения</t>
  </si>
  <si>
    <t>Главный специалист по бюджетному учету</t>
  </si>
  <si>
    <t>Заведующий сектора экономики и финансов</t>
  </si>
  <si>
    <r>
      <t>на 01</t>
    </r>
    <r>
      <rPr>
        <sz val="10"/>
        <rFont val="Times New Roman"/>
        <family val="1"/>
      </rPr>
      <t xml:space="preserve"> июля</t>
    </r>
    <r>
      <rPr>
        <b/>
        <sz val="10"/>
        <rFont val="Times New Roman"/>
        <family val="1"/>
      </rPr>
      <t xml:space="preserve"> 2021 года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</si>
</sst>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2" zoomScaleNormal="112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08" sqref="I10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0" t="s">
        <v>1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2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0" t="s">
        <v>242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6" t="s">
        <v>232</v>
      </c>
      <c r="B5" s="56"/>
      <c r="C5" s="56"/>
      <c r="D5" s="56"/>
      <c r="E5" s="56"/>
      <c r="F5" s="56"/>
      <c r="G5" s="56"/>
      <c r="H5" s="56"/>
      <c r="I5" s="56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2" t="s">
        <v>8</v>
      </c>
      <c r="B7" s="53" t="s">
        <v>9</v>
      </c>
      <c r="C7" s="14"/>
      <c r="D7" s="52" t="s">
        <v>12</v>
      </c>
      <c r="E7" s="52"/>
      <c r="F7" s="57" t="s">
        <v>11</v>
      </c>
      <c r="G7" s="57"/>
      <c r="H7" s="57"/>
      <c r="I7" s="57"/>
    </row>
    <row r="8" spans="1:9" ht="12.75">
      <c r="A8" s="52"/>
      <c r="B8" s="54"/>
      <c r="C8" s="15"/>
      <c r="D8" s="52"/>
      <c r="E8" s="52"/>
      <c r="F8" s="52" t="s">
        <v>3</v>
      </c>
      <c r="G8" s="52"/>
      <c r="H8" s="52" t="s">
        <v>0</v>
      </c>
      <c r="I8" s="52"/>
    </row>
    <row r="9" spans="1:9" ht="38.25">
      <c r="A9" s="52"/>
      <c r="B9" s="55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9956401.69</v>
      </c>
      <c r="E12" s="26">
        <f>G12+I12</f>
        <v>5590183.32</v>
      </c>
      <c r="F12" s="26"/>
      <c r="G12" s="26"/>
      <c r="H12" s="26">
        <f>SUM(H14+H16+H26)</f>
        <v>9956401.69</v>
      </c>
      <c r="I12" s="26">
        <f>SUM(I14+I16+I26)</f>
        <v>5590183.32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3200000</v>
      </c>
      <c r="E14" s="26">
        <f>G14+I14</f>
        <v>782881.63</v>
      </c>
      <c r="F14" s="26"/>
      <c r="G14" s="26"/>
      <c r="H14" s="26">
        <v>3200000</v>
      </c>
      <c r="I14" s="26">
        <v>782881.63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3898200</v>
      </c>
      <c r="F16" s="26"/>
      <c r="G16" s="26"/>
      <c r="H16" s="26">
        <f>H19+H23</f>
        <v>5847300</v>
      </c>
      <c r="I16" s="26">
        <f>I19+I23</f>
        <v>3898200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3898200</v>
      </c>
      <c r="F19" s="26"/>
      <c r="G19" s="26"/>
      <c r="H19" s="26">
        <v>5847300</v>
      </c>
      <c r="I19" s="26">
        <v>3898200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3898200</v>
      </c>
      <c r="F21" s="26"/>
      <c r="G21" s="26"/>
      <c r="H21" s="26">
        <v>5847300</v>
      </c>
      <c r="I21" s="26">
        <v>3898200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909101.69</v>
      </c>
      <c r="E26" s="26">
        <f>G26+I26</f>
        <v>909101.69</v>
      </c>
      <c r="F26" s="26"/>
      <c r="G26" s="26"/>
      <c r="H26" s="26">
        <v>909101.69</v>
      </c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9956401.69</v>
      </c>
      <c r="E31" s="26">
        <f>G31+I31</f>
        <v>5102473.129999999</v>
      </c>
      <c r="F31" s="26"/>
      <c r="G31" s="26"/>
      <c r="H31" s="26">
        <f>SUM(H33+H88+H55+H65+H75)</f>
        <v>9956401.69</v>
      </c>
      <c r="I31" s="26">
        <f>SUM(I33+I88+I55+I65+I75+K44)</f>
        <v>5102473.129999999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4347501.6899999995</v>
      </c>
      <c r="E33" s="26">
        <f>G33+I33</f>
        <v>2111170.65</v>
      </c>
      <c r="F33" s="26"/>
      <c r="G33" s="26"/>
      <c r="H33" s="26">
        <f>SUM(H35+H40+H42+H50+H52)</f>
        <v>4347501.6899999995</v>
      </c>
      <c r="I33" s="26">
        <f>SUM(I35+I40+I42+I50+I52)</f>
        <v>2111170.65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51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3437601.69</v>
      </c>
      <c r="E35" s="26">
        <f>G35+I35</f>
        <v>1730187.31</v>
      </c>
      <c r="F35" s="26"/>
      <c r="G35" s="26"/>
      <c r="H35" s="26">
        <f>H37+H39</f>
        <v>3437601.69</v>
      </c>
      <c r="I35" s="51">
        <f>I37</f>
        <v>1730187.31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51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3437601.69</v>
      </c>
      <c r="E37" s="26">
        <f>G37+I37</f>
        <v>1730187.31</v>
      </c>
      <c r="F37" s="26"/>
      <c r="G37" s="26"/>
      <c r="H37" s="26">
        <v>3437601.69</v>
      </c>
      <c r="I37" s="51">
        <v>1730187.31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51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51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507900</v>
      </c>
      <c r="E40" s="26">
        <f>G40+I40</f>
        <v>179557.54</v>
      </c>
      <c r="F40" s="26"/>
      <c r="G40" s="26"/>
      <c r="H40" s="26">
        <v>507900</v>
      </c>
      <c r="I40" s="51">
        <v>179557.54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51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28002.84</v>
      </c>
      <c r="F42" s="26"/>
      <c r="G42" s="26"/>
      <c r="H42" s="26">
        <v>60000</v>
      </c>
      <c r="I42" s="51">
        <v>28002.84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51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51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51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51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51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51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51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200000</v>
      </c>
      <c r="E50" s="26">
        <f>G50+I50</f>
        <v>100889.2</v>
      </c>
      <c r="F50" s="26"/>
      <c r="G50" s="26"/>
      <c r="H50" s="26">
        <v>200000</v>
      </c>
      <c r="I50" s="51">
        <v>100889.2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51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142000</v>
      </c>
      <c r="E52" s="26">
        <f>G52+I52</f>
        <v>72533.76</v>
      </c>
      <c r="F52" s="26"/>
      <c r="G52" s="26"/>
      <c r="H52" s="26">
        <v>142000</v>
      </c>
      <c r="I52" s="51">
        <v>72533.76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51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51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51">
        <f>SUM(H57+H59+H61+H63)</f>
        <v>29000</v>
      </c>
      <c r="I55" s="51">
        <f>SUM(I57+I59+I61+I63)</f>
        <v>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51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>
        <v>29000</v>
      </c>
      <c r="I57" s="51">
        <v>0</v>
      </c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51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51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51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51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51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51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51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0</v>
      </c>
      <c r="E65" s="26">
        <f>SUM(E67+E69+E71+E73)</f>
        <v>0</v>
      </c>
      <c r="F65" s="26"/>
      <c r="G65" s="26"/>
      <c r="H65" s="26">
        <f>SUM(H67+H69+H71+H73)</f>
        <v>0</v>
      </c>
      <c r="I65" s="51">
        <f>SUM(I67+I69+I71+I73)</f>
        <v>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51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51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51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0</v>
      </c>
      <c r="E69" s="26">
        <f>G69+I69</f>
        <v>0</v>
      </c>
      <c r="F69" s="26"/>
      <c r="G69" s="26"/>
      <c r="H69" s="26">
        <v>0</v>
      </c>
      <c r="I69" s="51">
        <v>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51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51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51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51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51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51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51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51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51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51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51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51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51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51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51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51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51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51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5579900</v>
      </c>
      <c r="E88" s="26">
        <f>G88+I88</f>
        <v>2991302.4799999995</v>
      </c>
      <c r="F88" s="26"/>
      <c r="G88" s="26"/>
      <c r="H88" s="26">
        <f>SUM(H92+H94+H99+H102+H107+H108+H96)</f>
        <v>5579900</v>
      </c>
      <c r="I88" s="51">
        <f>SUM(I92+I94+I99+I102+I107+I108+I96)</f>
        <v>2991302.4799999995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51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51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51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712700</v>
      </c>
      <c r="E92" s="26">
        <f>G92+I92</f>
        <v>597718.08</v>
      </c>
      <c r="F92" s="26"/>
      <c r="G92" s="26"/>
      <c r="H92" s="26">
        <v>712700</v>
      </c>
      <c r="I92" s="51">
        <v>597718.08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51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88100</v>
      </c>
      <c r="E94" s="26">
        <f>G94+I94</f>
        <v>66734.85</v>
      </c>
      <c r="F94" s="26"/>
      <c r="G94" s="26"/>
      <c r="H94" s="26">
        <v>88100</v>
      </c>
      <c r="I94" s="51">
        <v>66734.85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51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>
        <v>443200</v>
      </c>
      <c r="I96" s="51">
        <v>443200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51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51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248000</v>
      </c>
      <c r="E99" s="26">
        <f>G99+I99</f>
        <v>61933</v>
      </c>
      <c r="F99" s="26"/>
      <c r="G99" s="26"/>
      <c r="H99" s="26">
        <v>248000</v>
      </c>
      <c r="I99" s="51">
        <v>61933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51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51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51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51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51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51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51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3386500</v>
      </c>
      <c r="E107" s="26">
        <f>G107+I107</f>
        <v>1440900</v>
      </c>
      <c r="F107" s="26"/>
      <c r="G107" s="26"/>
      <c r="H107" s="26">
        <v>3386500</v>
      </c>
      <c r="I107" s="51">
        <v>1440900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696400</v>
      </c>
      <c r="E108" s="26">
        <f>G108+I108</f>
        <v>380816.55</v>
      </c>
      <c r="F108" s="26"/>
      <c r="G108" s="26"/>
      <c r="H108" s="26">
        <v>696400</v>
      </c>
      <c r="I108" s="51">
        <v>380816.55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51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 t="s">
        <v>237</v>
      </c>
      <c r="I110" s="51" t="s">
        <v>238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458710.19</v>
      </c>
      <c r="F111" s="26"/>
      <c r="G111" s="26"/>
      <c r="H111" s="51"/>
      <c r="I111" s="51">
        <v>458710.19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/>
      <c r="F112" s="26"/>
      <c r="G112" s="26"/>
      <c r="H112" s="51">
        <v>5000</v>
      </c>
      <c r="I112" s="51">
        <v>0</v>
      </c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4429901.69</v>
      </c>
      <c r="E113" s="26">
        <f t="shared" si="0"/>
        <v>2289174.18</v>
      </c>
      <c r="F113" s="26"/>
      <c r="G113" s="26"/>
      <c r="H113" s="51">
        <v>4429901.69</v>
      </c>
      <c r="I113" s="51">
        <v>2289174.18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51"/>
      <c r="I114" s="51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3437601.69</v>
      </c>
      <c r="E115" s="26">
        <f t="shared" si="1"/>
        <v>1730187.31</v>
      </c>
      <c r="F115" s="26"/>
      <c r="G115" s="26"/>
      <c r="H115" s="51">
        <v>3437601.69</v>
      </c>
      <c r="I115" s="51">
        <v>1730187.31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599586.62</v>
      </c>
      <c r="E116" s="26">
        <f t="shared" si="1"/>
        <v>204323.3</v>
      </c>
      <c r="F116" s="26"/>
      <c r="G116" s="26"/>
      <c r="H116" s="51">
        <v>599586.62</v>
      </c>
      <c r="I116" s="51">
        <v>204323.3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248000</v>
      </c>
      <c r="E117" s="26">
        <f t="shared" si="1"/>
        <v>61933</v>
      </c>
      <c r="F117" s="26"/>
      <c r="G117" s="26"/>
      <c r="H117" s="51">
        <v>248000</v>
      </c>
      <c r="I117" s="51">
        <v>61933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134200</v>
      </c>
      <c r="E118" s="26">
        <f t="shared" si="1"/>
        <v>77966.24</v>
      </c>
      <c r="F118" s="26"/>
      <c r="G118" s="26"/>
      <c r="H118" s="51">
        <v>134200</v>
      </c>
      <c r="I118" s="51">
        <v>77966.24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51"/>
      <c r="I119" s="51"/>
    </row>
    <row r="120" spans="1:9" ht="12.75">
      <c r="A120" s="35" t="s">
        <v>220</v>
      </c>
      <c r="B120" s="28" t="s">
        <v>224</v>
      </c>
      <c r="C120" s="28" t="s">
        <v>224</v>
      </c>
      <c r="D120" s="26">
        <f>F120+H120</f>
        <v>0</v>
      </c>
      <c r="E120" s="26">
        <f>G120+I120</f>
        <v>0</v>
      </c>
      <c r="F120" s="26"/>
      <c r="G120" s="26"/>
      <c r="H120" s="51">
        <v>0</v>
      </c>
      <c r="I120" s="51">
        <v>0</v>
      </c>
    </row>
    <row r="121" ht="12.75">
      <c r="C121" s="18"/>
    </row>
    <row r="122" spans="1:8" s="19" customFormat="1" ht="12.75">
      <c r="A122" s="58" t="s">
        <v>125</v>
      </c>
      <c r="B122" s="58"/>
      <c r="C122" s="58"/>
      <c r="D122" s="58"/>
      <c r="E122" s="58"/>
      <c r="F122" s="58"/>
      <c r="G122" s="58"/>
      <c r="H122" s="58"/>
    </row>
    <row r="123" spans="1:8" s="19" customFormat="1" ht="31.5" customHeight="1">
      <c r="A123" s="59" t="s">
        <v>124</v>
      </c>
      <c r="B123" s="59"/>
      <c r="C123" s="59"/>
      <c r="D123" s="59"/>
      <c r="E123" s="59"/>
      <c r="F123" s="59"/>
      <c r="G123" s="59"/>
      <c r="H123" s="59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239</v>
      </c>
      <c r="B125" s="23" t="s">
        <v>233</v>
      </c>
      <c r="C125" s="21"/>
      <c r="D125" s="21"/>
      <c r="E125" s="21"/>
      <c r="F125" s="21"/>
      <c r="G125" s="21"/>
    </row>
    <row r="126" spans="1:7" s="19" customFormat="1" ht="12.75">
      <c r="A126" s="22" t="s">
        <v>240</v>
      </c>
      <c r="B126" s="23" t="s">
        <v>234</v>
      </c>
      <c r="C126" s="22"/>
      <c r="D126" s="22"/>
      <c r="E126" s="22"/>
      <c r="F126" s="22"/>
      <c r="G126" s="22"/>
    </row>
    <row r="127" spans="1:7" s="19" customFormat="1" ht="12.75">
      <c r="A127" s="22" t="s">
        <v>241</v>
      </c>
      <c r="B127" s="23" t="s">
        <v>235</v>
      </c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2021-01-12T11:28:06Z</cp:lastPrinted>
  <dcterms:created xsi:type="dcterms:W3CDTF">2002-03-12T08:12:25Z</dcterms:created>
  <dcterms:modified xsi:type="dcterms:W3CDTF">2021-07-06T16:15:10Z</dcterms:modified>
  <cp:category/>
  <cp:version/>
  <cp:contentType/>
  <cp:contentStatus/>
</cp:coreProperties>
</file>